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44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7" i="1" l="1"/>
  <c r="H18" i="1"/>
  <c r="I18" i="1"/>
  <c r="J18" i="1"/>
  <c r="G18" i="1"/>
  <c r="E18" i="1"/>
  <c r="F18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H16" i="1"/>
  <c r="I17" i="1"/>
  <c r="J17" i="1"/>
  <c r="G17" i="1"/>
  <c r="E17" i="1"/>
  <c r="F17" i="1"/>
  <c r="H15" i="1"/>
  <c r="I16" i="1"/>
  <c r="J16" i="1"/>
  <c r="G16" i="1"/>
  <c r="E16" i="1"/>
  <c r="F16" i="1"/>
  <c r="H14" i="1"/>
  <c r="I15" i="1"/>
  <c r="J15" i="1"/>
  <c r="G15" i="1"/>
  <c r="E15" i="1"/>
  <c r="F15" i="1"/>
  <c r="H13" i="1"/>
  <c r="I14" i="1"/>
  <c r="J14" i="1"/>
  <c r="G14" i="1"/>
  <c r="E14" i="1"/>
  <c r="F14" i="1"/>
  <c r="H12" i="1"/>
  <c r="I13" i="1"/>
  <c r="J13" i="1"/>
  <c r="G13" i="1"/>
  <c r="E13" i="1"/>
  <c r="F13" i="1"/>
  <c r="H11" i="1"/>
  <c r="I12" i="1"/>
  <c r="J12" i="1"/>
  <c r="G12" i="1"/>
  <c r="E12" i="1"/>
  <c r="F12" i="1"/>
  <c r="H10" i="1"/>
  <c r="I11" i="1"/>
  <c r="J11" i="1"/>
  <c r="G11" i="1"/>
  <c r="E11" i="1"/>
  <c r="F11" i="1"/>
  <c r="H9" i="1"/>
  <c r="I10" i="1"/>
  <c r="J10" i="1"/>
  <c r="G10" i="1"/>
  <c r="E10" i="1"/>
  <c r="F10" i="1"/>
  <c r="H8" i="1"/>
  <c r="I9" i="1"/>
  <c r="J9" i="1"/>
  <c r="G9" i="1"/>
  <c r="E9" i="1"/>
  <c r="F9" i="1"/>
  <c r="H7" i="1"/>
  <c r="I8" i="1"/>
  <c r="J8" i="1"/>
  <c r="G8" i="1"/>
  <c r="E8" i="1"/>
  <c r="F8" i="1"/>
  <c r="H6" i="1"/>
  <c r="I7" i="1"/>
  <c r="J7" i="1"/>
  <c r="G7" i="1"/>
  <c r="E7" i="1"/>
  <c r="F7" i="1"/>
  <c r="H5" i="1"/>
  <c r="I6" i="1"/>
  <c r="J6" i="1"/>
  <c r="G6" i="1"/>
  <c r="E6" i="1"/>
  <c r="F6" i="1"/>
  <c r="H4" i="1"/>
  <c r="I5" i="1"/>
  <c r="J5" i="1"/>
  <c r="G5" i="1"/>
  <c r="E5" i="1"/>
  <c r="F5" i="1"/>
  <c r="H3" i="1"/>
  <c r="I4" i="1"/>
  <c r="J4" i="1"/>
  <c r="G4" i="1"/>
  <c r="E4" i="1"/>
  <c r="F4" i="1"/>
  <c r="H2" i="1"/>
  <c r="I3" i="1"/>
  <c r="J3" i="1"/>
  <c r="G3" i="1"/>
  <c r="E3" i="1"/>
  <c r="F3" i="1"/>
</calcChain>
</file>

<file path=xl/sharedStrings.xml><?xml version="1.0" encoding="utf-8"?>
<sst xmlns="http://schemas.openxmlformats.org/spreadsheetml/2006/main" count="11" uniqueCount="11">
  <si>
    <t>Day</t>
  </si>
  <si>
    <t>Date/Time</t>
  </si>
  <si>
    <t>Latitude</t>
  </si>
  <si>
    <t>Logitude</t>
  </si>
  <si>
    <t>24hr Distance  (Nm)</t>
  </si>
  <si>
    <t>24hr Avg Speed</t>
  </si>
  <si>
    <t>Distance from start</t>
  </si>
  <si>
    <t>Distance to Finish</t>
  </si>
  <si>
    <t>24 hr DMG</t>
  </si>
  <si>
    <t>24 hr VMG</t>
  </si>
  <si>
    <t>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</si>
</sst>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22" fontId="0" fillId="0" borderId="0" xfId="0" applyNumberFormat="1"/>
    <xf numFmtId="46" fontId="0" fillId="0" borderId="0" xfId="0" applyNumberFormat="1"/>
    <xf numFmtId="2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baseColWidth="10" defaultRowHeight="15" x14ac:dyDescent="0"/>
  <cols>
    <col min="2" max="2" width="15.5" customWidth="1"/>
  </cols>
  <sheetData>
    <row r="1" spans="1:10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s="2">
        <v>42398</v>
      </c>
      <c r="C2" s="3">
        <v>1.1590162037037037</v>
      </c>
      <c r="D2" s="4">
        <v>0.65682870370370372</v>
      </c>
      <c r="E2" s="5"/>
      <c r="F2" s="5"/>
      <c r="G2">
        <v>0</v>
      </c>
      <c r="H2" s="5">
        <f>(3440*((2*ASIN(SQRT((SIN((0.23320229-RADIANS(C2*24))/2)^2)+COS(0.23320229)*COS(RADIANS(C2*24))*(SIN((1.04113253-RADIANS(D2*24))/2)^2))))))</f>
        <v>2598.5856512253695</v>
      </c>
      <c r="I2" s="5"/>
      <c r="J2" s="5"/>
    </row>
    <row r="3" spans="1:10">
      <c r="A3">
        <v>1</v>
      </c>
      <c r="B3" s="2">
        <v>42399</v>
      </c>
      <c r="C3" s="3">
        <v>1.1335185185185186</v>
      </c>
      <c r="D3" s="4">
        <v>0.71395833333333336</v>
      </c>
      <c r="E3" s="5">
        <f>(3440*((2*ASIN(SQRT((SIN((RADIANS(C2*24)-RADIANS(C3*24))/2)^2)+COS(RADIANS(C2*24))*COS(RADIANS(C3*24))*(SIN((RADIANS(D2*24)-RADIANS(D3*24))/2)^2))))))</f>
        <v>81.734552868710836</v>
      </c>
      <c r="F3" s="5">
        <f>E3/24</f>
        <v>3.4056063695296181</v>
      </c>
      <c r="G3" s="5">
        <f>(3440*((2*ASIN(SQRT((SIN((0.485487572-RADIANS(C3*24))/2)^2)+COS(0.485487572)*COS(RADIANS(C3*24))*(SIN((0.27513176-RADIANS(D3*24))/2)^2))))))</f>
        <v>81.734563657795348</v>
      </c>
      <c r="H3" s="5">
        <f>(3440*((2*ASIN(SQRT((SIN((0.23320229-RADIANS(C3*24))/2)^2)+COS(0.23320229)*COS(RADIANS(C3*24))*(SIN((1.04113253-RADIANS(D3*24))/2)^2))))))</f>
        <v>2520.1285935138289</v>
      </c>
      <c r="I3" s="5">
        <f>H2-H3</f>
        <v>78.457057711540529</v>
      </c>
      <c r="J3" s="5">
        <f>I3/24</f>
        <v>3.2690440713141888</v>
      </c>
    </row>
    <row r="4" spans="1:10">
      <c r="A4">
        <f>A3+1</f>
        <v>2</v>
      </c>
      <c r="B4" s="2">
        <f>B3+1</f>
        <v>42400</v>
      </c>
      <c r="C4" s="3">
        <v>1.107025462962963</v>
      </c>
      <c r="D4" s="4">
        <v>0.78053240740740737</v>
      </c>
      <c r="E4" s="5">
        <f>(3440*((2*ASIN(SQRT((SIN((RADIANS(C3*24)-RADIANS(C4*24))/2)^2)+COS(RADIANS(C3*24))*COS(RADIANS(C4*24))*(SIN((RADIANS(D3*24)-RADIANS(D4*24))/2)^2))))))</f>
        <v>93.688828421506003</v>
      </c>
      <c r="F4" s="5">
        <f>E4/24</f>
        <v>3.9037011842294169</v>
      </c>
      <c r="G4" s="5">
        <f>(3440*((2*ASIN(SQRT((SIN((0.485487572-RADIANS(C4*24))/2)^2)+COS(0.485487572)*COS(RADIANS(C4*24))*(SIN((0.27513176-RADIANS(D4*24))/2)^2))))))</f>
        <v>175.34899133905429</v>
      </c>
      <c r="H4" s="5">
        <f>(3440*((2*ASIN(SQRT((SIN((0.23320229-RADIANS(C4*24))/2)^2)+COS(0.23320229)*COS(RADIANS(C4*24))*(SIN((1.04113253-RADIANS(D4*24))/2)^2))))))</f>
        <v>2428.9707820733729</v>
      </c>
      <c r="I4" s="5">
        <f>H3-H4</f>
        <v>91.157811440456044</v>
      </c>
      <c r="J4" s="5">
        <f>I4/24</f>
        <v>3.798242143352335</v>
      </c>
    </row>
    <row r="5" spans="1:10">
      <c r="A5">
        <f>A4+1</f>
        <v>3</v>
      </c>
      <c r="B5" s="2">
        <f>B4+1</f>
        <v>42401</v>
      </c>
      <c r="C5" s="3">
        <v>1.084502314814815</v>
      </c>
      <c r="D5" s="4">
        <v>0.84412037037037047</v>
      </c>
      <c r="E5" s="5">
        <f>(3440*((2*ASIN(SQRT((SIN((RADIANS(C4*24)-RADIANS(C5*24))/2)^2)+COS(RADIANS(C4*24))*COS(RADIANS(C5*24))*(SIN((RADIANS(D4*24)-RADIANS(D5*24))/2)^2))))))</f>
        <v>88.32129095308396</v>
      </c>
      <c r="F5" s="5">
        <f>E5/24</f>
        <v>3.6800537897118315</v>
      </c>
      <c r="G5" s="5">
        <f>(3440*((2*ASIN(SQRT((SIN((0.485487572-RADIANS(C5*24))/2)^2)+COS(0.485487572)*COS(RADIANS(C5*24))*(SIN((0.27513176-RADIANS(D5*24))/2)^2))))))</f>
        <v>263.46883714878402</v>
      </c>
      <c r="H5" s="5">
        <f>(3440*((2*ASIN(SQRT((SIN((0.23320229-RADIANS(C5*24))/2)^2)+COS(0.23320229)*COS(RADIANS(C5*24))*(SIN((1.04113253-RADIANS(D5*24))/2)^2))))))</f>
        <v>2342.1370366478941</v>
      </c>
      <c r="I5" s="5">
        <f>H4-H5</f>
        <v>86.83374542547881</v>
      </c>
      <c r="J5" s="5">
        <f>I5/24</f>
        <v>3.6180727260616172</v>
      </c>
    </row>
    <row r="6" spans="1:10">
      <c r="A6">
        <f>A5+1</f>
        <v>4</v>
      </c>
      <c r="B6" s="2">
        <f>B5+1</f>
        <v>42402</v>
      </c>
      <c r="C6" s="3">
        <v>1.0654513888888888</v>
      </c>
      <c r="D6" s="4">
        <v>0.89918981481481486</v>
      </c>
      <c r="E6" s="5">
        <f>(3440*((2*ASIN(SQRT((SIN((RADIANS(C5*24)-RADIANS(C6*24))/2)^2)+COS(RADIANS(C5*24))*COS(RADIANS(C6*24))*(SIN((RADIANS(D5*24)-RADIANS(D6*24))/2)^2))))))</f>
        <v>76.53432858286294</v>
      </c>
      <c r="F6" s="5">
        <f>E6/24</f>
        <v>3.1889303576192893</v>
      </c>
      <c r="G6" s="5">
        <f>(3440*((2*ASIN(SQRT((SIN((0.485487572-RADIANS(C6*24))/2)^2)+COS(0.485487572)*COS(RADIANS(C6*24))*(SIN((0.27513176-RADIANS(D6*24))/2)^2))))))</f>
        <v>339.83431728343226</v>
      </c>
      <c r="H6" s="5">
        <f>(3440*((2*ASIN(SQRT((SIN((0.23320229-RADIANS(C6*24))/2)^2)+COS(0.23320229)*COS(RADIANS(C6*24))*(SIN((1.04113253-RADIANS(D6*24))/2)^2))))))</f>
        <v>2266.6884859791462</v>
      </c>
      <c r="I6" s="5">
        <f>H5-H6</f>
        <v>75.448550668747885</v>
      </c>
      <c r="J6" s="5">
        <f>I6/24</f>
        <v>3.1436896111978285</v>
      </c>
    </row>
    <row r="7" spans="1:10">
      <c r="A7">
        <f>A6+1</f>
        <v>5</v>
      </c>
      <c r="B7" s="2">
        <f>B6+1</f>
        <v>42403</v>
      </c>
      <c r="C7" s="3">
        <v>1.0421064814814816</v>
      </c>
      <c r="D7" s="4">
        <v>0.95694444444444438</v>
      </c>
      <c r="E7" s="5">
        <f>(3440*((2*ASIN(SQRT((SIN((RADIANS(C6*24)-RADIANS(C7*24))/2)^2)+COS(RADIANS(C6*24))*COS(RADIANS(C7*24))*(SIN((RADIANS(D6*24)-RADIANS(D7*24))/2)^2))))))</f>
        <v>82.420778033788082</v>
      </c>
      <c r="F7" s="5">
        <f>E7/24</f>
        <v>3.4341990847411701</v>
      </c>
      <c r="G7" s="5">
        <f>(3440*((2*ASIN(SQRT((SIN((0.485487572-RADIANS(C7*24))/2)^2)+COS(0.485487572)*COS(RADIANS(C7*24))*(SIN((0.27513176-RADIANS(D7*24))/2)^2))))))</f>
        <v>422.2474813675459</v>
      </c>
      <c r="H7" s="5">
        <f>(3440*((2*ASIN(SQRT((SIN((0.23320229-RADIANS(C7*24))/2)^2)+COS(0.23320229)*COS(RADIANS(C7*24))*(SIN((1.04113253-RADIANS(D7*24))/2)^2))))))</f>
        <v>2186.2144685340545</v>
      </c>
      <c r="I7" s="5">
        <f>H6-H7</f>
        <v>80.474017445091704</v>
      </c>
      <c r="J7" s="5">
        <f>I7/24</f>
        <v>3.3530840602121543</v>
      </c>
    </row>
    <row r="8" spans="1:10">
      <c r="A8">
        <f>A7+1</f>
        <v>6</v>
      </c>
      <c r="B8" s="2">
        <f>B7+1</f>
        <v>42404</v>
      </c>
      <c r="C8" s="3">
        <v>1.016550925925926</v>
      </c>
      <c r="D8" s="3">
        <v>1.0131481481481481</v>
      </c>
      <c r="E8" s="5">
        <f>(3440*((2*ASIN(SQRT((SIN((RADIANS(C7*24)-RADIANS(C8*24))/2)^2)+COS(RADIANS(C7*24))*COS(RADIANS(C8*24))*(SIN((RADIANS(D7*24)-RADIANS(D8*24))/2)^2))))))</f>
        <v>82.274500499152026</v>
      </c>
      <c r="F8" s="5">
        <f>E8/24</f>
        <v>3.4281041874646676</v>
      </c>
      <c r="G8" s="5">
        <f>(3440*((2*ASIN(SQRT((SIN((0.485487572-RADIANS(C8*24))/2)^2)+COS(0.485487572)*COS(RADIANS(C8*24))*(SIN((0.27513176-RADIANS(D8*24))/2)^2))))))</f>
        <v>504.50626574101102</v>
      </c>
      <c r="H8" s="5">
        <f>(3440*((2*ASIN(SQRT((SIN((0.23320229-RADIANS(C8*24))/2)^2)+COS(0.23320229)*COS(RADIANS(C8*24))*(SIN((1.04113253-RADIANS(D8*24))/2)^2))))))</f>
        <v>2106.684172583261</v>
      </c>
      <c r="I8" s="5">
        <f>H7-H8</f>
        <v>79.530295950793516</v>
      </c>
      <c r="J8" s="5">
        <f>I8/24</f>
        <v>3.3137623312830633</v>
      </c>
    </row>
    <row r="9" spans="1:10">
      <c r="A9">
        <f>A8+1</f>
        <v>7</v>
      </c>
      <c r="B9" s="2">
        <f>B8+1</f>
        <v>42405</v>
      </c>
      <c r="C9" s="3">
        <v>0.99097222222222225</v>
      </c>
      <c r="D9" s="3">
        <v>1.0671875</v>
      </c>
      <c r="E9" s="5">
        <f>(3440*((2*ASIN(SQRT((SIN((RADIANS(C8*24)-RADIANS(C9*24))/2)^2)+COS(RADIANS(C8*24))*COS(RADIANS(C9*24))*(SIN((RADIANS(D8*24)-RADIANS(D9*24))/2)^2))))))</f>
        <v>80.072042639783945</v>
      </c>
      <c r="F9" s="5">
        <f>E9/24</f>
        <v>3.3363351099909977</v>
      </c>
      <c r="G9" s="5">
        <f>(3440*((2*ASIN(SQRT((SIN((0.485487572-RADIANS(C9*24))/2)^2)+COS(0.485487572)*COS(RADIANS(C9*24))*(SIN((0.27513176-RADIANS(D9*24))/2)^2))))))</f>
        <v>584.56058176762838</v>
      </c>
      <c r="H9" s="5">
        <f>(3440*((2*ASIN(SQRT((SIN((0.23320229-RADIANS(C9*24))/2)^2)+COS(0.23320229)*COS(RADIANS(C9*24))*(SIN((1.04113253-RADIANS(D9*24))/2)^2))))))</f>
        <v>2029.5682148665608</v>
      </c>
      <c r="I9" s="5">
        <f>H8-H9</f>
        <v>77.115957716700223</v>
      </c>
      <c r="J9" s="5">
        <f>I9/24</f>
        <v>3.2131649048625093</v>
      </c>
    </row>
    <row r="10" spans="1:10">
      <c r="A10">
        <f>A9+1</f>
        <v>8</v>
      </c>
      <c r="B10" s="2">
        <f>B9+1</f>
        <v>42406</v>
      </c>
      <c r="C10" s="3">
        <v>0.96559027777777784</v>
      </c>
      <c r="D10" s="3">
        <v>1.1243402777777778</v>
      </c>
      <c r="E10" s="5">
        <f>(3440*((2*ASIN(SQRT((SIN((RADIANS(C9*24)-RADIANS(C10*24))/2)^2)+COS(RADIANS(C9*24))*COS(RADIANS(C10*24))*(SIN((RADIANS(D9*24)-RADIANS(D10*24))/2)^2))))))</f>
        <v>83.923577238142045</v>
      </c>
      <c r="F10" s="5">
        <f>E10/24</f>
        <v>3.4968157182559185</v>
      </c>
      <c r="G10" s="5">
        <f>(3440*((2*ASIN(SQRT((SIN((0.485487572-RADIANS(C10*24))/2)^2)+COS(0.485487572)*COS(RADIANS(C10*24))*(SIN((0.27513176-RADIANS(D10*24))/2)^2))))))</f>
        <v>668.47323965429666</v>
      </c>
      <c r="H10" s="5">
        <f>(3440*((2*ASIN(SQRT((SIN((0.23320229-RADIANS(C10*24))/2)^2)+COS(0.23320229)*COS(RADIANS(C10*24))*(SIN((1.04113253-RADIANS(D10*24))/2)^2))))))</f>
        <v>1948.1481427014969</v>
      </c>
      <c r="I10" s="5">
        <f>H9-H10</f>
        <v>81.420072165063857</v>
      </c>
      <c r="J10" s="5">
        <f>I10/24</f>
        <v>3.3925030068776607</v>
      </c>
    </row>
    <row r="11" spans="1:10">
      <c r="A11">
        <f>A10+1</f>
        <v>9</v>
      </c>
      <c r="B11" s="2">
        <f>B10+1</f>
        <v>42407</v>
      </c>
      <c r="C11" s="3">
        <v>0.94006944444444451</v>
      </c>
      <c r="D11" s="3">
        <v>1.1802199074074073</v>
      </c>
      <c r="E11" s="5">
        <f>(3440*((2*ASIN(SQRT((SIN((RADIANS(C10*24)-RADIANS(C11*24))/2)^2)+COS(RADIANS(C10*24))*COS(RADIANS(C11*24))*(SIN((RADIANS(D10*24)-RADIANS(D11*24))/2)^2))))))</f>
        <v>82.803957176542553</v>
      </c>
      <c r="F11" s="5">
        <f>E11/24</f>
        <v>3.4501648823559399</v>
      </c>
      <c r="G11" s="5">
        <f>(3440*((2*ASIN(SQRT((SIN((0.485487572-RADIANS(C11*24))/2)^2)+COS(0.485487572)*COS(RADIANS(C11*24))*(SIN((0.27513176-RADIANS(D11*24))/2)^2))))))</f>
        <v>751.2687164936948</v>
      </c>
      <c r="H11" s="5">
        <f>(3440*((2*ASIN(SQRT((SIN((0.23320229-RADIANS(C11*24))/2)^2)+COS(0.23320229)*COS(RADIANS(C11*24))*(SIN((1.04113253-RADIANS(D11*24))/2)^2))))))</f>
        <v>1868.005518649692</v>
      </c>
      <c r="I11" s="5">
        <f>H10-H11</f>
        <v>80.142624051804887</v>
      </c>
      <c r="J11" s="5">
        <f>I11/24</f>
        <v>3.3392760021585368</v>
      </c>
    </row>
    <row r="12" spans="1:10">
      <c r="A12">
        <f>A11+1</f>
        <v>10</v>
      </c>
      <c r="B12" s="2">
        <f>B11+1</f>
        <v>42408</v>
      </c>
      <c r="C12" s="3">
        <v>0.91423611111111114</v>
      </c>
      <c r="D12" s="3">
        <v>1.232013888888889</v>
      </c>
      <c r="E12" s="5">
        <f>(3440*((2*ASIN(SQRT((SIN((RADIANS(C11*24)-RADIANS(C12*24))/2)^2)+COS(RADIANS(C11*24))*COS(RADIANS(C12*24))*(SIN((RADIANS(D11*24)-RADIANS(D12*24))/2)^2))))))</f>
        <v>78.465402305308416</v>
      </c>
      <c r="F12" s="5">
        <f>E12/24</f>
        <v>3.2693917627211841</v>
      </c>
      <c r="G12" s="5">
        <f>(3440*((2*ASIN(SQRT((SIN((0.485487572-RADIANS(C12*24))/2)^2)+COS(0.485487572)*COS(RADIANS(C12*24))*(SIN((0.27513176-RADIANS(D12*24))/2)^2))))))</f>
        <v>829.7290458337859</v>
      </c>
      <c r="H12" s="5">
        <f>(3440*((2*ASIN(SQRT((SIN((0.23320229-RADIANS(C12*24))/2)^2)+COS(0.23320229)*COS(RADIANS(C12*24))*(SIN((1.04113253-RADIANS(D12*24))/2)^2))))))</f>
        <v>1792.8186814749431</v>
      </c>
      <c r="I12" s="5">
        <f>H11-H12</f>
        <v>75.186837174748916</v>
      </c>
      <c r="J12" s="5">
        <f>I12/24</f>
        <v>3.132784882281205</v>
      </c>
    </row>
    <row r="13" spans="1:10">
      <c r="A13">
        <f>A12+1</f>
        <v>11</v>
      </c>
      <c r="B13" s="2">
        <f>B12+1</f>
        <v>42409</v>
      </c>
      <c r="C13" s="3">
        <v>0.88874999999999993</v>
      </c>
      <c r="D13" s="3">
        <v>1.2870138888888889</v>
      </c>
      <c r="E13" s="5">
        <f>(3440*((2*ASIN(SQRT((SIN((RADIANS(C12*24)-RADIANS(C13*24))/2)^2)+COS(RADIANS(C12*24))*COS(RADIANS(C13*24))*(SIN((RADIANS(D12*24)-RADIANS(D13*24))/2)^2))))))</f>
        <v>82.313829201261314</v>
      </c>
      <c r="F13" s="5">
        <f>E13/24</f>
        <v>3.4297428833858881</v>
      </c>
      <c r="G13" s="5">
        <f>(3440*((2*ASIN(SQRT((SIN((0.485487572-RADIANS(C13*24))/2)^2)+COS(0.485487572)*COS(RADIANS(C13*24))*(SIN((0.27513176-RADIANS(D13*24))/2)^2))))))</f>
        <v>912.01054127655425</v>
      </c>
      <c r="H13" s="5">
        <f>(3440*((2*ASIN(SQRT((SIN((0.23320229-RADIANS(C13*24))/2)^2)+COS(0.23320229)*COS(RADIANS(C13*24))*(SIN((1.04113253-RADIANS(D13*24))/2)^2))))))</f>
        <v>1713.2919735532689</v>
      </c>
      <c r="I13" s="5">
        <f>H12-H13</f>
        <v>79.526707921674188</v>
      </c>
      <c r="J13" s="5">
        <f>I13/24</f>
        <v>3.3136128300697578</v>
      </c>
    </row>
    <row r="14" spans="1:10">
      <c r="A14">
        <f>A13+1</f>
        <v>12</v>
      </c>
      <c r="B14" s="2">
        <f>B13+1</f>
        <v>42410</v>
      </c>
      <c r="C14" s="3">
        <v>0.86785879629629636</v>
      </c>
      <c r="D14" s="3">
        <v>1.3431712962962965</v>
      </c>
      <c r="E14" s="5">
        <f>(3440*((2*ASIN(SQRT((SIN((RADIANS(C13*24)-RADIANS(C14*24))/2)^2)+COS(RADIANS(C13*24))*COS(RADIANS(C14*24))*(SIN((RADIANS(D13*24)-RADIANS(D14*24))/2)^2))))))</f>
        <v>81.283966496606183</v>
      </c>
      <c r="F14" s="5">
        <f>E14/24</f>
        <v>3.3868319373585911</v>
      </c>
      <c r="G14" s="5">
        <f>(3440*((2*ASIN(SQRT((SIN((0.485487572-RADIANS(C14*24))/2)^2)+COS(0.485487572)*COS(RADIANS(C14*24))*(SIN((0.27513176-RADIANS(D14*24))/2)^2))))))</f>
        <v>992.77153554849383</v>
      </c>
      <c r="H14" s="5">
        <f>(3440*((2*ASIN(SQRT((SIN((0.23320229-RADIANS(C14*24))/2)^2)+COS(0.23320229)*COS(RADIANS(C14*24))*(SIN((1.04113253-RADIANS(D14*24))/2)^2))))))</f>
        <v>1633.3058838417805</v>
      </c>
      <c r="I14" s="5">
        <f>H13-H14</f>
        <v>79.986089711488376</v>
      </c>
      <c r="J14" s="5">
        <f>I14/24</f>
        <v>3.3327537379786825</v>
      </c>
    </row>
    <row r="15" spans="1:10">
      <c r="A15">
        <f>A14+1</f>
        <v>13</v>
      </c>
      <c r="B15" s="2">
        <f>B14+1</f>
        <v>42411</v>
      </c>
      <c r="C15" s="3">
        <v>0.85037037037037033</v>
      </c>
      <c r="D15" s="3">
        <v>1.3844907407407405</v>
      </c>
      <c r="E15" s="5">
        <f>(3440*((2*ASIN(SQRT((SIN((RADIANS(C14*24)-RADIANS(C15*24))/2)^2)+COS(RADIANS(C14*24))*COS(RADIANS(C15*24))*(SIN((RADIANS(D14*24)-RADIANS(D15*24))/2)^2))))))</f>
        <v>61.157985610648545</v>
      </c>
      <c r="F15" s="5">
        <f>E15/24</f>
        <v>2.5482494004436895</v>
      </c>
      <c r="G15" s="5">
        <f>(3440*((2*ASIN(SQRT((SIN((0.485487572-RADIANS(C15*24))/2)^2)+COS(0.485487572)*COS(RADIANS(C15*24))*(SIN((0.27513176-RADIANS(D15*24))/2)^2))))))</f>
        <v>1053.7847764626845</v>
      </c>
      <c r="H15" s="5">
        <f>(3440*((2*ASIN(SQRT((SIN((0.23320229-RADIANS(C15*24))/2)^2)+COS(0.23320229)*COS(RADIANS(C15*24))*(SIN((1.04113253-RADIANS(D15*24))/2)^2))))))</f>
        <v>1573.6883403989414</v>
      </c>
      <c r="I15" s="5">
        <f>H14-H15</f>
        <v>59.617543442839178</v>
      </c>
      <c r="J15" s="5">
        <f>I15/24</f>
        <v>2.4840643101182991</v>
      </c>
    </row>
    <row r="16" spans="1:10">
      <c r="A16">
        <f>A15+1</f>
        <v>14</v>
      </c>
      <c r="B16" s="2">
        <f>B15+1</f>
        <v>42412</v>
      </c>
      <c r="C16" s="3">
        <v>0.82840277777777782</v>
      </c>
      <c r="D16" s="3">
        <v>1.4442939814814817</v>
      </c>
      <c r="E16" s="5">
        <f>(3440*((2*ASIN(SQRT((SIN((RADIANS(C15*24)-RADIANS(C16*24))/2)^2)+COS(RADIANS(C15*24))*COS(RADIANS(C16*24))*(SIN((RADIANS(D15*24)-RADIANS(D16*24))/2)^2))))))</f>
        <v>86.872815148323312</v>
      </c>
      <c r="F16" s="5">
        <f>E16/24</f>
        <v>3.6197006311801379</v>
      </c>
      <c r="G16" s="5">
        <f>(3440*((2*ASIN(SQRT((SIN((0.485487572-RADIANS(C16*24))/2)^2)+COS(0.485487572)*COS(RADIANS(C16*24))*(SIN((0.27513176-RADIANS(D16*24))/2)^2))))))</f>
        <v>1140.0199436374367</v>
      </c>
      <c r="H16" s="5">
        <f>(3440*((2*ASIN(SQRT((SIN((0.23320229-RADIANS(C16*24))/2)^2)+COS(0.23320229)*COS(RADIANS(C16*24))*(SIN((1.04113253-RADIANS(D16*24))/2)^2))))))</f>
        <v>1488.13204262306</v>
      </c>
      <c r="I16" s="5">
        <f>H15-H16</f>
        <v>85.556297775881376</v>
      </c>
      <c r="J16" s="5">
        <f>I16/24</f>
        <v>3.564845740661724</v>
      </c>
    </row>
    <row r="17" spans="1:10">
      <c r="A17">
        <f>A16+1</f>
        <v>15</v>
      </c>
      <c r="B17" s="2">
        <f>B16+1</f>
        <v>42413</v>
      </c>
      <c r="C17" s="3">
        <v>0.80745370370370362</v>
      </c>
      <c r="D17" s="3">
        <v>1.5024305555555555</v>
      </c>
      <c r="E17" s="5">
        <f>(3440*((2*ASIN(SQRT((SIN((RADIANS(C16*24)-RADIANS(C17*24))/2)^2)+COS(RADIANS(C16*24))*COS(RADIANS(C17*24))*(SIN((RADIANS(D16*24)-RADIANS(D17*24))/2)^2))))))</f>
        <v>84.479427205145697</v>
      </c>
      <c r="F17" s="5">
        <f>E17/24</f>
        <v>3.5199761335477375</v>
      </c>
      <c r="G17" s="5">
        <f>(3440*((2*ASIN(SQRT((SIN((0.485487572-RADIANS(C17*24))/2)^2)+COS(0.485487572)*COS(RADIANS(C17*24))*(SIN((0.27513176-RADIANS(D17*24))/2)^2))))))</f>
        <v>1223.8062048740426</v>
      </c>
      <c r="H17" s="5">
        <f>(3440*((2*ASIN(SQRT((SIN((0.23320229-RADIANS(C17*24))/2)^2)+COS(0.23320229)*COS(RADIANS(C17*24))*(SIN((1.04113253-RADIANS(D17*24))/2)^2))))))</f>
        <v>1404.8353162779863</v>
      </c>
      <c r="I17" s="5">
        <f>H16-H17</f>
        <v>83.296726345073694</v>
      </c>
      <c r="J17" s="5">
        <f>I17/24</f>
        <v>3.4706969310447371</v>
      </c>
    </row>
    <row r="18" spans="1:10">
      <c r="A18">
        <f>A17+1</f>
        <v>16</v>
      </c>
      <c r="B18" s="2">
        <f>B17+1</f>
        <v>42414</v>
      </c>
      <c r="C18" s="3">
        <v>0.78598379629629633</v>
      </c>
      <c r="D18" s="3">
        <v>1.5667476851851851</v>
      </c>
      <c r="E18" s="5">
        <f>(3440*((2*ASIN(SQRT((SIN((RADIANS(C17*24)-RADIANS(C18*24))/2)^2)+COS(RADIANS(C17*24))*COS(RADIANS(C18*24))*(SIN((RADIANS(D17*24)-RADIANS(D18*24))/2)^2))))))</f>
        <v>92.867917294374536</v>
      </c>
      <c r="F18" s="5">
        <f>E18/24</f>
        <v>3.8694965539322723</v>
      </c>
      <c r="G18" s="5">
        <f>(3440*((2*ASIN(SQRT((SIN((0.485487572-RADIANS(C18*24))/2)^2)+COS(0.485487572)*COS(RADIANS(C18*24))*(SIN((0.27513176-RADIANS(D18*24))/2)^2))))))</f>
        <v>1315.5927547871879</v>
      </c>
      <c r="H18" s="5">
        <f>(3440*((2*ASIN(SQRT((SIN((0.23320229-RADIANS(C18*24))/2)^2)+COS(0.23320229)*COS(RADIANS(C18*24))*(SIN((1.04113253-RADIANS(D18*24))/2)^2))))))</f>
        <v>1312.9074792894171</v>
      </c>
      <c r="I18" s="5">
        <f>H17-H18</f>
        <v>91.927836988569197</v>
      </c>
      <c r="J18" s="5">
        <f>I18/24</f>
        <v>3.8303265411903831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Woodvale Challenge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Campbell</dc:creator>
  <cp:lastModifiedBy>Gemma Campbell</cp:lastModifiedBy>
  <dcterms:created xsi:type="dcterms:W3CDTF">2016-02-14T06:54:36Z</dcterms:created>
  <dcterms:modified xsi:type="dcterms:W3CDTF">2016-02-14T06:55:02Z</dcterms:modified>
</cp:coreProperties>
</file>